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1"/>
  <c r="H120" l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<sst xmlns="http://schemas.openxmlformats.org/spreadsheetml/2006/main" count="206" uniqueCount="204">
  <si>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</si>
  <si>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</si>
  <si>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</si>
  <si>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</si>
  <si>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</si>
  <si>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</si>
  <si>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</si>
  <si>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</si>
  <si>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</si>
  <si>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</si>
  <si>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</si>
  <si>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</si>
  <si>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</si>
  <si>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</si>
  <si>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</si>
  <si>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</si>
  <si>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</si>
  <si>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</si>
  <si>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</si>
  <si>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</si>
  <si>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</si>
  <si>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</si>
  <si>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</si>
  <si>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</si>
  <si>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</si>
  <si>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</si>
  <si>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</si>
  <si>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</si>
  <si>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</si>
  <si>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</si>
  <si>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</si>
  <si>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</si>
  <si>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</si>
  <si>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</si>
  <si>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</si>
  <si>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</si>
  <si>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</si>
  <si>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</si>
  <si>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</si>
  <si>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</si>
  <si>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</si>
  <si>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</si>
  <si>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</si>
  <si>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</si>
  <si>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</si>
  <si>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</si>
  <si>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</si>
  <si>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</si>
  <si>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</si>
  <si>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</si>
  <si>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</si>
  <si>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</si>
  <si>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</si>
  <si>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</si>
  <si>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</si>
  <si>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</si>
  <si>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</si>
  <si>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</si>
  <si>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</si>
  <si>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</si>
  <si>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</si>
  <si>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</si>
  <si>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</si>
  <si>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</si>
  <si>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</si>
  <si>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</si>
  <si>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</si>
  <si>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</si>
  <si>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</si>
  <si>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</si>
  <si>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</si>
  <si>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</si>
  <si>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</si>
  <si>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</si>
  <si>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</si>
  <si>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</si>
  <si>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</si>
  <si>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</si>
  <si>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</si>
  <si>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</si>
  <si>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</si>
  <si>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</si>
  <si>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</si>
  <si>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</si>
  <si>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</si>
  <si>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</si>
  <si>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</si>
  <si>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</si>
  <si>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</si>
  <si>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</si>
  <si>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</si>
  <si>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</si>
  <si>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</si>
  <si>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</si>
  <si>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</si>
  <si>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</si>
  <si>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</si>
  <si>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</si>
  <si>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</si>
  <si>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</si>
  <si>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</si>
  <si>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</si>
  <si>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</si>
  <si>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</si>
  <si>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</si>
  <si>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</si>
  <si>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</si>
  <si>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</si>
  <si>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</si>
  <si>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</si>
  <si>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</si>
  <si>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</si>
  <si>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</si>
  <si>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</si>
  <si>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</si>
  <si>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</si>
  <si>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</si>
  <si>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</si>
  <si>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</si>
  <si>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</si>
  <si>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</si>
  <si>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</si>
  <si>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</si>
  <si>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</si>
  <si>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</si>
  <si>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</si>
  <si>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</si>
  <si>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</si>
  <si>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</si>
  <si>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</si>
  <si>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</si>
  <si>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</si>
  <si>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</si>
  <si>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</si>
  <si>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</si>
  <si>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</si>
  <si>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</si>
  <si>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</si>
  <si>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</si>
  <si>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</si>
  <si>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</si>
  <si>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</si>
  <si>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</si>
  <si>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</si>
  <si>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</si>
  <si>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</si>
  <si>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</si>
  <si>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</si>
  <si>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</si>
  <si>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</si>
  <si>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</si>
  <si>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</si>
  <si>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</si>
  <si>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</si>
  <si>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</si>
  <si>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</si>
  <si>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</si>
  <si>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</si>
  <si>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</si>
  <si>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</si>
  <si>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</si>
  <si>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</si>
  <si>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</si>
  <si>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</si>
  <si>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</si>
  <si>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</si>
  <si>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</si>
  <si>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</si>
  <si>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</si>
  <si>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</si>
  <si>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</si>
  <si>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</si>
  <si>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</si>
  <si>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</si>
  <si>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</si>
  <si>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</si>
  <si>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</si>
  <si>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</si>
  <si>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</si>
  <si>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</si>
  <si>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</si>
  <si>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</si>
  <si>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</si>
  <si>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</si>
  <si>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</si>
  <si>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</si>
  <si>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</si>
  <si>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</si>
  <si>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</si>
  <si>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</si>
  <si>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</si>
  <si>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</si>
  <si>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</si>
  <si>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</si>
  <si>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</si>
  <si>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</si>
  <si>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الأردن لتطوير المشاريع السياحية</t>
  </si>
  <si>
    <t>JORDAN PROJECTS FOR TOURISM DEVELOPMENT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</si>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</sst>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2" sqref="E12"/>
    </sheetView>
  </sheetViews>
  <sheetFormatPr defaultColWidth="9" defaultRowHeight="16.5"/>
  <cols>
    <col min="1" max="3" width="9" style="5"/>
    <col min="4" max="4" width="55.140625" style="22" bestFit="1" customWidth="1"/>
    <col min="5" max="5" width="13.28515625" style="59" bestFit="1" customWidth="1"/>
    <col min="6" max="7" width="12.7109375" style="59" bestFit="1" customWidth="1"/>
    <col min="8" max="8" width="12.42578125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197</v>
      </c>
      <c r="E2" s="1"/>
      <c r="F2" s="1">
        <v>131211</v>
      </c>
      <c r="G2" s="1"/>
      <c r="H2" s="2"/>
      <c r="I2" s="3" t="s">
        <v>196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3.7</v>
      </c>
      <c r="F6" s="13">
        <v>5.4</v>
      </c>
      <c r="G6" s="13">
        <v>5.47</v>
      </c>
      <c r="H6" s="13">
        <v>5.75</v>
      </c>
      <c r="I6" s="14" t="s">
        <v>5</v>
      </c>
    </row>
    <row r="7" spans="4:9">
      <c r="D7" s="12" t="s">
        <v>6</v>
      </c>
      <c r="E7" s="15">
        <v>28191049.57</v>
      </c>
      <c r="F7" s="15">
        <v>810</v>
      </c>
      <c r="G7" s="15">
        <v>1305817.8700000001</v>
      </c>
      <c r="H7" s="15">
        <v>60455.3</v>
      </c>
      <c r="I7" s="14" t="s">
        <v>7</v>
      </c>
    </row>
    <row r="8" spans="4:9">
      <c r="D8" s="12" t="s">
        <v>8</v>
      </c>
      <c r="E8" s="15">
        <v>6892763</v>
      </c>
      <c r="F8" s="15">
        <v>150</v>
      </c>
      <c r="G8" s="15">
        <v>238721</v>
      </c>
      <c r="H8" s="15">
        <v>10270</v>
      </c>
      <c r="I8" s="14" t="s">
        <v>9</v>
      </c>
    </row>
    <row r="9" spans="4:9">
      <c r="D9" s="12" t="s">
        <v>10</v>
      </c>
      <c r="E9" s="15">
        <v>24</v>
      </c>
      <c r="F9" s="15">
        <v>3</v>
      </c>
      <c r="G9" s="15">
        <v>2</v>
      </c>
      <c r="H9" s="15">
        <v>4</v>
      </c>
      <c r="I9" s="14" t="s">
        <v>11</v>
      </c>
    </row>
    <row r="10" spans="4:9">
      <c r="D10" s="12" t="s">
        <v>12</v>
      </c>
      <c r="E10" s="15">
        <v>30500000</v>
      </c>
      <c r="F10" s="15">
        <v>21500000</v>
      </c>
      <c r="G10" s="15">
        <v>21500000</v>
      </c>
      <c r="H10" s="15">
        <v>21500000</v>
      </c>
      <c r="I10" s="14" t="s">
        <v>13</v>
      </c>
    </row>
    <row r="11" spans="4:9">
      <c r="D11" s="12" t="s">
        <v>14</v>
      </c>
      <c r="E11" s="15">
        <f>+E10*E6</f>
        <v>112850000</v>
      </c>
      <c r="F11" s="15">
        <v>116100000</v>
      </c>
      <c r="G11" s="15">
        <v>117605000</v>
      </c>
      <c r="H11" s="15">
        <v>123625000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793682</v>
      </c>
      <c r="F16" s="25">
        <v>449538</v>
      </c>
      <c r="G16" s="25">
        <v>32147</v>
      </c>
      <c r="H16" s="25">
        <v>38890</v>
      </c>
      <c r="I16" s="11" t="s">
        <v>21</v>
      </c>
    </row>
    <row r="17" spans="4:9">
      <c r="D17" s="12" t="s">
        <v>22</v>
      </c>
      <c r="E17" s="26">
        <v>1266842</v>
      </c>
      <c r="F17" s="26">
        <v>1247561</v>
      </c>
      <c r="G17" s="26">
        <v>1651591</v>
      </c>
      <c r="H17" s="26">
        <v>1074928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562734</v>
      </c>
      <c r="F21" s="26">
        <v>632009</v>
      </c>
      <c r="G21" s="26">
        <v>637484</v>
      </c>
      <c r="H21" s="26">
        <v>455929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33305565</v>
      </c>
      <c r="F23" s="26">
        <v>34372315</v>
      </c>
      <c r="G23" s="26">
        <v>40578709</v>
      </c>
      <c r="H23" s="26">
        <v>47054489</v>
      </c>
      <c r="I23" s="14" t="s">
        <v>35</v>
      </c>
    </row>
    <row r="24" spans="4:9">
      <c r="D24" s="12" t="s">
        <v>36</v>
      </c>
      <c r="E24" s="26">
        <v>3012073</v>
      </c>
      <c r="F24" s="26">
        <v>11186718</v>
      </c>
      <c r="G24" s="26">
        <v>10900267</v>
      </c>
      <c r="H24" s="26">
        <v>0</v>
      </c>
      <c r="I24" s="14" t="s">
        <v>37</v>
      </c>
    </row>
    <row r="25" spans="4:9">
      <c r="D25" s="12" t="s">
        <v>38</v>
      </c>
      <c r="E25" s="26">
        <v>84438405</v>
      </c>
      <c r="F25" s="26">
        <v>11667213</v>
      </c>
      <c r="G25" s="26">
        <v>12211746</v>
      </c>
      <c r="H25" s="26">
        <v>5184170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12110392</v>
      </c>
      <c r="I26" s="14" t="s">
        <v>41</v>
      </c>
    </row>
    <row r="27" spans="4:9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84438405</v>
      </c>
      <c r="F28" s="26">
        <v>11667213</v>
      </c>
      <c r="G28" s="26">
        <v>12211746</v>
      </c>
      <c r="H28" s="26">
        <v>17294562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120756043</v>
      </c>
      <c r="F30" s="29">
        <v>57226246</v>
      </c>
      <c r="G30" s="29">
        <v>63690722</v>
      </c>
      <c r="H30" s="29">
        <v>64349051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7513094</v>
      </c>
      <c r="F35" s="25">
        <v>1626116</v>
      </c>
      <c r="G35" s="25">
        <v>2773383</v>
      </c>
      <c r="H35" s="25">
        <v>2897414</v>
      </c>
      <c r="I35" s="11" t="s">
        <v>55</v>
      </c>
    </row>
    <row r="36" spans="4:9">
      <c r="D36" s="12" t="s">
        <v>56</v>
      </c>
      <c r="E36" s="26">
        <v>477586</v>
      </c>
      <c r="F36" s="26">
        <v>0</v>
      </c>
      <c r="G36" s="26">
        <v>927106</v>
      </c>
      <c r="H36" s="26">
        <v>537199</v>
      </c>
      <c r="I36" s="14" t="s">
        <v>57</v>
      </c>
    </row>
    <row r="37" spans="4:9">
      <c r="D37" s="12" t="s">
        <v>58</v>
      </c>
      <c r="E37" s="26">
        <v>2126715</v>
      </c>
      <c r="F37" s="26">
        <v>4971540</v>
      </c>
      <c r="G37" s="26">
        <v>12822308</v>
      </c>
      <c r="H37" s="26">
        <v>5340385</v>
      </c>
      <c r="I37" s="14" t="s">
        <v>59</v>
      </c>
    </row>
    <row r="38" spans="4:9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>
      <c r="D39" s="12" t="s">
        <v>62</v>
      </c>
      <c r="E39" s="26">
        <v>27300723</v>
      </c>
      <c r="F39" s="26">
        <v>17418698</v>
      </c>
      <c r="G39" s="26">
        <v>30894677</v>
      </c>
      <c r="H39" s="26">
        <v>20398487</v>
      </c>
      <c r="I39" s="14" t="s">
        <v>63</v>
      </c>
    </row>
    <row r="40" spans="4:9">
      <c r="D40" s="12" t="s">
        <v>64</v>
      </c>
      <c r="E40" s="26">
        <v>32362418</v>
      </c>
      <c r="F40" s="26">
        <v>17619824</v>
      </c>
      <c r="G40" s="26">
        <v>10030500</v>
      </c>
      <c r="H40" s="26">
        <v>16590000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59663141</v>
      </c>
      <c r="F43" s="29">
        <v>35038522</v>
      </c>
      <c r="G43" s="29">
        <v>40925177</v>
      </c>
      <c r="H43" s="29">
        <v>36988487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31500000</v>
      </c>
      <c r="F46" s="25">
        <v>31500000</v>
      </c>
      <c r="G46" s="25">
        <v>31500000</v>
      </c>
      <c r="H46" s="25">
        <v>21500000</v>
      </c>
      <c r="I46" s="11" t="s">
        <v>75</v>
      </c>
    </row>
    <row r="47" spans="4:9">
      <c r="D47" s="12" t="s">
        <v>76</v>
      </c>
      <c r="E47" s="26">
        <v>30500000</v>
      </c>
      <c r="F47" s="26">
        <v>21500000</v>
      </c>
      <c r="G47" s="26">
        <v>21500000</v>
      </c>
      <c r="H47" s="26">
        <v>21500000</v>
      </c>
      <c r="I47" s="14" t="s">
        <v>77</v>
      </c>
    </row>
    <row r="48" spans="4:9">
      <c r="D48" s="12" t="s">
        <v>78</v>
      </c>
      <c r="E48" s="26">
        <v>30500000</v>
      </c>
      <c r="F48" s="26">
        <v>21500000</v>
      </c>
      <c r="G48" s="26">
        <v>21500000</v>
      </c>
      <c r="H48" s="26">
        <v>21500000</v>
      </c>
      <c r="I48" s="14" t="s">
        <v>79</v>
      </c>
    </row>
    <row r="49" spans="4:9">
      <c r="D49" s="12" t="s">
        <v>80</v>
      </c>
      <c r="E49" s="26">
        <v>2301600</v>
      </c>
      <c r="F49" s="26">
        <v>1421613</v>
      </c>
      <c r="G49" s="26">
        <v>1421613</v>
      </c>
      <c r="H49" s="26">
        <v>1421613</v>
      </c>
      <c r="I49" s="14" t="s">
        <v>81</v>
      </c>
    </row>
    <row r="50" spans="4:9">
      <c r="D50" s="12" t="s">
        <v>82</v>
      </c>
      <c r="E50" s="26">
        <v>1527192</v>
      </c>
      <c r="F50" s="26">
        <v>1527192</v>
      </c>
      <c r="G50" s="26">
        <v>1527192</v>
      </c>
      <c r="H50" s="26">
        <v>1527192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29719600</v>
      </c>
      <c r="F52" s="26">
        <v>8750000</v>
      </c>
      <c r="G52" s="26">
        <v>8750000</v>
      </c>
      <c r="H52" s="26">
        <v>8750000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201</v>
      </c>
      <c r="E55" s="26">
        <v>0</v>
      </c>
      <c r="F55" s="26">
        <v>0</v>
      </c>
      <c r="G55" s="26">
        <v>0</v>
      </c>
      <c r="H55" s="26">
        <v>0</v>
      </c>
      <c r="I55" s="14" t="s">
        <v>199</v>
      </c>
    </row>
    <row r="56" spans="4:9">
      <c r="D56" s="12" t="s">
        <v>202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174060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-3129550</v>
      </c>
      <c r="F58" s="26">
        <v>-11011081</v>
      </c>
      <c r="G58" s="26">
        <v>-10433260</v>
      </c>
      <c r="H58" s="26">
        <v>-5838241</v>
      </c>
      <c r="I58" s="14" t="s">
        <v>95</v>
      </c>
    </row>
    <row r="59" spans="4:9">
      <c r="D59" s="12" t="s">
        <v>96</v>
      </c>
      <c r="E59" s="26">
        <v>61092902</v>
      </c>
      <c r="F59" s="26">
        <v>22187724</v>
      </c>
      <c r="G59" s="26">
        <v>22765545</v>
      </c>
      <c r="H59" s="26">
        <v>27360564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198</v>
      </c>
    </row>
    <row r="61" spans="4:9">
      <c r="D61" s="16" t="s">
        <v>98</v>
      </c>
      <c r="E61" s="29">
        <v>120756043</v>
      </c>
      <c r="F61" s="29">
        <v>57226246</v>
      </c>
      <c r="G61" s="29">
        <v>63690722</v>
      </c>
      <c r="H61" s="29">
        <v>64349051</v>
      </c>
      <c r="I61" s="18" t="s">
        <v>99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100</v>
      </c>
      <c r="E64" s="34"/>
      <c r="F64" s="34"/>
      <c r="G64" s="34"/>
      <c r="H64" s="34"/>
      <c r="I64" s="8" t="s">
        <v>101</v>
      </c>
    </row>
    <row r="65" spans="4:9">
      <c r="D65" s="9" t="s">
        <v>102</v>
      </c>
      <c r="E65" s="25">
        <v>11846056</v>
      </c>
      <c r="F65" s="25">
        <v>13866968</v>
      </c>
      <c r="G65" s="25">
        <v>5239729</v>
      </c>
      <c r="H65" s="25">
        <v>6071491</v>
      </c>
      <c r="I65" s="11" t="s">
        <v>103</v>
      </c>
    </row>
    <row r="66" spans="4:9">
      <c r="D66" s="12" t="s">
        <v>104</v>
      </c>
      <c r="E66" s="26">
        <v>6544783</v>
      </c>
      <c r="F66" s="26">
        <v>8806193</v>
      </c>
      <c r="G66" s="26">
        <v>2589687</v>
      </c>
      <c r="H66" s="26">
        <v>3874328</v>
      </c>
      <c r="I66" s="14" t="s">
        <v>105</v>
      </c>
    </row>
    <row r="67" spans="4:9">
      <c r="D67" s="12" t="s">
        <v>106</v>
      </c>
      <c r="E67" s="26">
        <v>5301273</v>
      </c>
      <c r="F67" s="26">
        <v>5060775</v>
      </c>
      <c r="G67" s="26">
        <v>2650042</v>
      </c>
      <c r="H67" s="26">
        <v>2197163</v>
      </c>
      <c r="I67" s="14" t="s">
        <v>107</v>
      </c>
    </row>
    <row r="68" spans="4:9">
      <c r="D68" s="12" t="s">
        <v>108</v>
      </c>
      <c r="E68" s="26">
        <v>5546964</v>
      </c>
      <c r="F68" s="26">
        <v>2352634</v>
      </c>
      <c r="G68" s="26">
        <v>1901688</v>
      </c>
      <c r="H68" s="26">
        <v>692270</v>
      </c>
      <c r="I68" s="14" t="s">
        <v>109</v>
      </c>
    </row>
    <row r="69" spans="4:9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>
      <c r="D70" s="12" t="s">
        <v>112</v>
      </c>
      <c r="E70" s="26">
        <v>1383083</v>
      </c>
      <c r="F70" s="26">
        <v>933827</v>
      </c>
      <c r="G70" s="26">
        <v>1394556</v>
      </c>
      <c r="H70" s="26">
        <v>1274299</v>
      </c>
      <c r="I70" s="14" t="s">
        <v>113</v>
      </c>
    </row>
    <row r="71" spans="4:9">
      <c r="D71" s="12" t="s">
        <v>114</v>
      </c>
      <c r="E71" s="26">
        <v>1383083</v>
      </c>
      <c r="F71" s="26">
        <v>933827</v>
      </c>
      <c r="G71" s="26">
        <v>1394556</v>
      </c>
      <c r="H71" s="26">
        <v>1274299</v>
      </c>
      <c r="I71" s="14" t="s">
        <v>115</v>
      </c>
    </row>
    <row r="72" spans="4:9">
      <c r="D72" s="12" t="s">
        <v>116</v>
      </c>
      <c r="E72" s="26">
        <v>-1628774</v>
      </c>
      <c r="F72" s="26">
        <v>1774314</v>
      </c>
      <c r="G72" s="26">
        <v>-646202</v>
      </c>
      <c r="H72" s="26">
        <v>230594</v>
      </c>
      <c r="I72" s="14" t="s">
        <v>117</v>
      </c>
    </row>
    <row r="73" spans="4:9">
      <c r="D73" s="12" t="s">
        <v>118</v>
      </c>
      <c r="E73" s="26">
        <v>16839921</v>
      </c>
      <c r="F73" s="26">
        <v>107679</v>
      </c>
      <c r="G73" s="26">
        <v>-153425</v>
      </c>
      <c r="H73" s="26">
        <v>8391</v>
      </c>
      <c r="I73" s="14" t="s">
        <v>119</v>
      </c>
    </row>
    <row r="74" spans="4:9">
      <c r="D74" s="12" t="s">
        <v>120</v>
      </c>
      <c r="E74" s="26">
        <v>2449543</v>
      </c>
      <c r="F74" s="26">
        <v>77679</v>
      </c>
      <c r="G74" s="26">
        <v>1167000</v>
      </c>
      <c r="H74" s="26">
        <v>1758284</v>
      </c>
      <c r="I74" s="14" t="s">
        <v>121</v>
      </c>
    </row>
    <row r="75" spans="4:9">
      <c r="D75" s="12" t="s">
        <v>122</v>
      </c>
      <c r="E75" s="26">
        <v>12761604</v>
      </c>
      <c r="F75" s="26">
        <v>1804314</v>
      </c>
      <c r="G75" s="26">
        <v>-1966627</v>
      </c>
      <c r="H75" s="26">
        <v>-1519299</v>
      </c>
      <c r="I75" s="14" t="s">
        <v>123</v>
      </c>
    </row>
    <row r="76" spans="4:9">
      <c r="D76" s="12" t="s">
        <v>124</v>
      </c>
      <c r="E76" s="26">
        <v>3961736</v>
      </c>
      <c r="F76" s="26">
        <v>2382135</v>
      </c>
      <c r="G76" s="26">
        <v>2738653</v>
      </c>
      <c r="H76" s="26">
        <v>2345497</v>
      </c>
      <c r="I76" s="14" t="s">
        <v>125</v>
      </c>
    </row>
    <row r="77" spans="4:9">
      <c r="D77" s="12" t="s">
        <v>126</v>
      </c>
      <c r="E77" s="26">
        <v>8799868</v>
      </c>
      <c r="F77" s="26">
        <v>-577821</v>
      </c>
      <c r="G77" s="26">
        <v>-4705280</v>
      </c>
      <c r="H77" s="26">
        <v>-3864796</v>
      </c>
      <c r="I77" s="43" t="s">
        <v>127</v>
      </c>
    </row>
    <row r="78" spans="4:9">
      <c r="D78" s="12" t="s">
        <v>128</v>
      </c>
      <c r="E78" s="26">
        <v>38350</v>
      </c>
      <c r="F78" s="26">
        <v>0</v>
      </c>
      <c r="G78" s="26">
        <v>0</v>
      </c>
      <c r="H78" s="26">
        <v>0</v>
      </c>
      <c r="I78" s="43" t="s">
        <v>129</v>
      </c>
    </row>
    <row r="79" spans="4:9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>
      <c r="D81" s="12" t="s">
        <v>134</v>
      </c>
      <c r="E81" s="26">
        <v>0</v>
      </c>
      <c r="F81" s="26">
        <v>0</v>
      </c>
      <c r="G81" s="26">
        <v>0</v>
      </c>
      <c r="H81" s="26">
        <v>0</v>
      </c>
      <c r="I81" s="43" t="s">
        <v>135</v>
      </c>
    </row>
    <row r="82" spans="4:9">
      <c r="D82" s="12" t="s">
        <v>136</v>
      </c>
      <c r="E82" s="26">
        <v>8761518</v>
      </c>
      <c r="F82" s="26">
        <v>-577821</v>
      </c>
      <c r="G82" s="26">
        <v>-4705280</v>
      </c>
      <c r="H82" s="26">
        <v>-3864796</v>
      </c>
      <c r="I82" s="43" t="s">
        <v>137</v>
      </c>
    </row>
    <row r="83" spans="4:9">
      <c r="D83" s="41" t="s">
        <v>203</v>
      </c>
      <c r="E83" s="26">
        <v>0</v>
      </c>
      <c r="F83" s="26">
        <v>0</v>
      </c>
      <c r="G83" s="26">
        <v>0</v>
      </c>
      <c r="H83" s="26">
        <v>0</v>
      </c>
      <c r="I83" s="42" t="s">
        <v>198</v>
      </c>
    </row>
    <row r="84" spans="4:9">
      <c r="D84" s="16" t="s">
        <v>138</v>
      </c>
      <c r="E84" s="29">
        <v>8761518</v>
      </c>
      <c r="F84" s="29">
        <v>-577821</v>
      </c>
      <c r="G84" s="29">
        <v>-4705280</v>
      </c>
      <c r="H84" s="29">
        <v>-3864796</v>
      </c>
      <c r="I84" s="44" t="s">
        <v>139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140</v>
      </c>
      <c r="E87" s="45"/>
      <c r="F87" s="45"/>
      <c r="G87" s="45"/>
      <c r="H87" s="45"/>
      <c r="I87" s="8" t="s">
        <v>141</v>
      </c>
    </row>
    <row r="88" spans="4:9">
      <c r="D88" s="9" t="s">
        <v>142</v>
      </c>
      <c r="E88" s="25">
        <v>449538</v>
      </c>
      <c r="F88" s="25">
        <v>32147</v>
      </c>
      <c r="G88" s="25">
        <v>38890</v>
      </c>
      <c r="H88" s="25">
        <v>77395</v>
      </c>
      <c r="I88" s="11" t="s">
        <v>143</v>
      </c>
    </row>
    <row r="89" spans="4:9">
      <c r="D89" s="12" t="s">
        <v>144</v>
      </c>
      <c r="E89" s="26">
        <v>1828230</v>
      </c>
      <c r="F89" s="26">
        <v>4131440</v>
      </c>
      <c r="G89" s="26">
        <v>1440158</v>
      </c>
      <c r="H89" s="26">
        <v>992563</v>
      </c>
      <c r="I89" s="14" t="s">
        <v>145</v>
      </c>
    </row>
    <row r="90" spans="4:9">
      <c r="D90" s="12" t="s">
        <v>146</v>
      </c>
      <c r="E90" s="26">
        <v>-21955675</v>
      </c>
      <c r="F90" s="26">
        <v>-143364</v>
      </c>
      <c r="G90" s="26">
        <v>-20578</v>
      </c>
      <c r="H90" s="26">
        <v>-58791</v>
      </c>
      <c r="I90" s="14" t="s">
        <v>147</v>
      </c>
    </row>
    <row r="91" spans="4:9">
      <c r="D91" s="12" t="s">
        <v>148</v>
      </c>
      <c r="E91" s="26">
        <v>20471589</v>
      </c>
      <c r="F91" s="26">
        <v>-3570685</v>
      </c>
      <c r="G91" s="26">
        <v>-1426323</v>
      </c>
      <c r="H91" s="26">
        <v>-972277</v>
      </c>
      <c r="I91" s="14" t="s">
        <v>149</v>
      </c>
    </row>
    <row r="92" spans="4:9">
      <c r="D92" s="28" t="s">
        <v>150</v>
      </c>
      <c r="E92" s="29">
        <v>793682</v>
      </c>
      <c r="F92" s="29">
        <v>449538</v>
      </c>
      <c r="G92" s="29">
        <v>32147</v>
      </c>
      <c r="H92" s="29">
        <v>38890</v>
      </c>
      <c r="I92" s="30" t="s">
        <v>151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152</v>
      </c>
      <c r="E95" s="7"/>
      <c r="F95" s="7"/>
      <c r="G95" s="7"/>
      <c r="H95" s="7"/>
      <c r="I95" s="8" t="s">
        <v>153</v>
      </c>
    </row>
    <row r="96" spans="4:9">
      <c r="D96" s="9" t="s">
        <v>154</v>
      </c>
      <c r="E96" s="10">
        <f>+E8*100/E10</f>
        <v>22.599222950819673</v>
      </c>
      <c r="F96" s="10">
        <f>+F8*100/F10</f>
        <v>6.9767441860465117E-4</v>
      </c>
      <c r="G96" s="10">
        <f>+G8*100/G10</f>
        <v>1.1103302325581395</v>
      </c>
      <c r="H96" s="10">
        <f>+H8*100/H10</f>
        <v>4.7767441860465117E-2</v>
      </c>
      <c r="I96" s="11" t="s">
        <v>155</v>
      </c>
    </row>
    <row r="97" spans="1:15">
      <c r="D97" s="12" t="s">
        <v>156</v>
      </c>
      <c r="E97" s="13">
        <f>+E84/E10</f>
        <v>0.28726288524590166</v>
      </c>
      <c r="F97" s="13">
        <f>+F84/F10</f>
        <v>-2.6875395348837209E-2</v>
      </c>
      <c r="G97" s="13">
        <f>+G84/G10</f>
        <v>-0.21885023255813954</v>
      </c>
      <c r="H97" s="13">
        <f>+H84/H10</f>
        <v>-0.17975795348837209</v>
      </c>
      <c r="I97" s="14" t="s">
        <v>157</v>
      </c>
    </row>
    <row r="98" spans="1:15">
      <c r="D98" s="12" t="s">
        <v>158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>
      <c r="D99" s="12" t="s">
        <v>160</v>
      </c>
      <c r="E99" s="13">
        <f>+E59/E10</f>
        <v>2.0030459672131147</v>
      </c>
      <c r="F99" s="13">
        <f>+F59/F10</f>
        <v>1.0319871627906976</v>
      </c>
      <c r="G99" s="13">
        <f>+G59/G10</f>
        <v>1.0588625581395348</v>
      </c>
      <c r="H99" s="13">
        <f>+H59/H10</f>
        <v>1.2725843720930232</v>
      </c>
      <c r="I99" s="14" t="s">
        <v>161</v>
      </c>
    </row>
    <row r="100" spans="1:15">
      <c r="D100" s="12" t="s">
        <v>162</v>
      </c>
      <c r="E100" s="13">
        <f>+E11/E84</f>
        <v>12.880188113520967</v>
      </c>
      <c r="F100" s="13">
        <f>+F11/F84</f>
        <v>-200.92727678640964</v>
      </c>
      <c r="G100" s="13">
        <f>+G11/G84</f>
        <v>-24.994261765505986</v>
      </c>
      <c r="H100" s="13">
        <f>+H11/H84</f>
        <v>-31.987458070231909</v>
      </c>
      <c r="I100" s="14" t="s">
        <v>163</v>
      </c>
    </row>
    <row r="101" spans="1:15">
      <c r="D101" s="12" t="s">
        <v>164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14" t="s">
        <v>165</v>
      </c>
    </row>
    <row r="102" spans="1:15">
      <c r="D102" s="12" t="s">
        <v>166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>
      <c r="D103" s="16" t="s">
        <v>168</v>
      </c>
      <c r="E103" s="46">
        <f>+E11/E59</f>
        <v>1.8471867648389007</v>
      </c>
      <c r="F103" s="46">
        <f>+F11/F59</f>
        <v>5.2326232289530914</v>
      </c>
      <c r="G103" s="46">
        <f>+G11/G59</f>
        <v>5.1659206928716177</v>
      </c>
      <c r="H103" s="46">
        <f>+H11/H59</f>
        <v>4.5183644606156514</v>
      </c>
      <c r="I103" s="18" t="s">
        <v>169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170</v>
      </c>
      <c r="E105" s="51">
        <f>+E67*100/E65</f>
        <v>44.751375478893564</v>
      </c>
      <c r="F105" s="51">
        <f>+F67*100/F65</f>
        <v>36.495180489347057</v>
      </c>
      <c r="G105" s="51">
        <f>+G67*100/G65</f>
        <v>50.575936274566871</v>
      </c>
      <c r="H105" s="51">
        <f>+H67*100/H65</f>
        <v>36.188194959030653</v>
      </c>
      <c r="I105" s="11" t="s">
        <v>171</v>
      </c>
    </row>
    <row r="106" spans="1:15">
      <c r="D106" s="12" t="s">
        <v>172</v>
      </c>
      <c r="E106" s="52">
        <f>+E75*100/E65</f>
        <v>107.72871578523687</v>
      </c>
      <c r="F106" s="52">
        <f>+F75*100/F65</f>
        <v>13.011597055679367</v>
      </c>
      <c r="G106" s="52">
        <f>+G75*100/G65</f>
        <v>-37.532990732917675</v>
      </c>
      <c r="H106" s="52">
        <f>+H75*100/H65</f>
        <v>-25.023490934928503</v>
      </c>
      <c r="I106" s="14" t="s">
        <v>173</v>
      </c>
    </row>
    <row r="107" spans="1:15">
      <c r="D107" s="12" t="s">
        <v>174</v>
      </c>
      <c r="E107" s="52">
        <f>+E82*100/E65</f>
        <v>73.961477136356606</v>
      </c>
      <c r="F107" s="52">
        <f>+F82*100/F65</f>
        <v>-4.1668878157070814</v>
      </c>
      <c r="G107" s="52">
        <f>+G82*100/G65</f>
        <v>-89.8000640872839</v>
      </c>
      <c r="H107" s="52">
        <f>+H82*100/H65</f>
        <v>-63.654809008199138</v>
      </c>
      <c r="I107" s="14" t="s">
        <v>175</v>
      </c>
    </row>
    <row r="108" spans="1:15">
      <c r="A108" s="4"/>
      <c r="B108" s="4"/>
      <c r="C108" s="4"/>
      <c r="D108" s="12" t="s">
        <v>176</v>
      </c>
      <c r="E108" s="52">
        <f>(E82+E76)*100/E30</f>
        <v>10.536329018333269</v>
      </c>
      <c r="F108" s="52">
        <f>(F82+F76)*100/F30</f>
        <v>3.1529483866546131</v>
      </c>
      <c r="G108" s="52">
        <f>(G82+G76)*100/G30</f>
        <v>-3.0877762698309494</v>
      </c>
      <c r="H108" s="52">
        <f>(H82+H76)*100/H30</f>
        <v>-2.3610278261912518</v>
      </c>
      <c r="I108" s="14" t="s">
        <v>177</v>
      </c>
    </row>
    <row r="109" spans="1:15">
      <c r="A109" s="4"/>
      <c r="B109" s="4"/>
      <c r="C109" s="4"/>
      <c r="D109" s="16" t="s">
        <v>178</v>
      </c>
      <c r="E109" s="53">
        <f>+E84*100/E59</f>
        <v>14.341302693396361</v>
      </c>
      <c r="F109" s="53">
        <f>+F84*100/F59</f>
        <v>-2.604237370178212</v>
      </c>
      <c r="G109" s="53">
        <f>+G84*100/G59</f>
        <v>-20.668426782666526</v>
      </c>
      <c r="H109" s="53">
        <f>+H84*100/H59</f>
        <v>-14.125425192258463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180</v>
      </c>
      <c r="E111" s="10">
        <f>+E43*100/E30</f>
        <v>49.407996086787975</v>
      </c>
      <c r="F111" s="10">
        <f>+F43*100/F30</f>
        <v>61.22806308140499</v>
      </c>
      <c r="G111" s="10">
        <f>+G43*100/G30</f>
        <v>64.256104680364587</v>
      </c>
      <c r="H111" s="10">
        <f>+H43*100/H30</f>
        <v>57.481013977968381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182</v>
      </c>
      <c r="E112" s="13">
        <f>+E59*100/E30</f>
        <v>50.592003913212025</v>
      </c>
      <c r="F112" s="13">
        <f>+F59*100/F30</f>
        <v>38.77193691859501</v>
      </c>
      <c r="G112" s="13">
        <f>+G59*100/G30</f>
        <v>35.743895319635406</v>
      </c>
      <c r="H112" s="13">
        <f>+H59*100/H30</f>
        <v>42.518986022031619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184</v>
      </c>
      <c r="E113" s="46">
        <f>+E75/E76</f>
        <v>3.221215144068156</v>
      </c>
      <c r="F113" s="46">
        <f>+F75/F76</f>
        <v>0.75743566170683019</v>
      </c>
      <c r="G113" s="46">
        <f>+G75/G76</f>
        <v>-0.71810010249564293</v>
      </c>
      <c r="H113" s="46">
        <f>+H75/H76</f>
        <v>-0.64775141473214415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186</v>
      </c>
      <c r="E115" s="10">
        <f>+E65/E30</f>
        <v>9.809907401487146E-2</v>
      </c>
      <c r="F115" s="10">
        <f>+F65/F30</f>
        <v>0.24231832365869324</v>
      </c>
      <c r="G115" s="10">
        <f>+G65/G30</f>
        <v>8.2268324733388951E-2</v>
      </c>
      <c r="H115" s="10">
        <f>+H65/H30</f>
        <v>9.4352455951525999E-2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188</v>
      </c>
      <c r="E116" s="13">
        <f>+E65/E28</f>
        <v>0.14029227577190734</v>
      </c>
      <c r="F116" s="13">
        <f>+F65/F28</f>
        <v>1.188541599437672</v>
      </c>
      <c r="G116" s="13">
        <f>+G65/G28</f>
        <v>0.42907287786693238</v>
      </c>
      <c r="H116" s="13">
        <f>+H65/H28</f>
        <v>0.35106358865867782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190</v>
      </c>
      <c r="E117" s="46">
        <f>+E65/E120</f>
        <v>1.9727506568865592</v>
      </c>
      <c r="F117" s="46">
        <f>+F65/F120</f>
        <v>0.81793566529195505</v>
      </c>
      <c r="G117" s="46">
        <f>+G65/G120</f>
        <v>0.54106894731450705</v>
      </c>
      <c r="H117" s="46">
        <f>+H65/H120</f>
        <v>0.22777200421878721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192</v>
      </c>
      <c r="E119" s="58">
        <f>+E23/E39</f>
        <v>1.2199517573215919</v>
      </c>
      <c r="F119" s="58">
        <f>+F23/F39</f>
        <v>1.9732998987639605</v>
      </c>
      <c r="G119" s="58">
        <f>+G23/G39</f>
        <v>1.313453090964505</v>
      </c>
      <c r="H119" s="58">
        <f>+H23/H39</f>
        <v>2.3067636830123726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194</v>
      </c>
      <c r="E120" s="29">
        <f>+E23-E39</f>
        <v>6004842</v>
      </c>
      <c r="F120" s="29">
        <f>+F23-F39</f>
        <v>16953617</v>
      </c>
      <c r="G120" s="29">
        <f>+G23-G39</f>
        <v>9684032</v>
      </c>
      <c r="H120" s="29">
        <f>+H23-H39</f>
        <v>26656002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2016-09-08T10:08:58Z</dcterms:modified>
</cp:coreProperties>
</file>